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\1. SMP_HuyAnh\1. ToRs\1. RGSPlan\set of template\"/>
    </mc:Choice>
  </mc:AlternateContent>
  <bookViews>
    <workbookView xWindow="0" yWindow="0" windowWidth="19200" windowHeight="5890"/>
  </bookViews>
  <sheets>
    <sheet name="Foreign contractor tax" sheetId="8" r:id="rId1"/>
    <sheet name="Sheet1 (2)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D12" i="8" s="1"/>
  <c r="E12" i="8" s="1"/>
  <c r="C12" i="8" l="1"/>
  <c r="F12" i="8" s="1"/>
  <c r="G12" i="8" s="1"/>
  <c r="C26" i="8" l="1"/>
  <c r="C20" i="8"/>
  <c r="B5" i="8"/>
  <c r="C5" i="8" l="1"/>
  <c r="D20" i="8"/>
  <c r="E20" i="8" s="1"/>
  <c r="D26" i="8"/>
  <c r="E26" i="8" s="1"/>
  <c r="D5" i="8" l="1"/>
  <c r="E5" i="8" l="1"/>
  <c r="F5" i="8" l="1"/>
  <c r="H5" i="2" l="1"/>
  <c r="B13" i="2"/>
  <c r="C13" i="2" s="1"/>
  <c r="D13" i="2" l="1"/>
  <c r="E13" i="2" s="1"/>
  <c r="B5" i="2" l="1"/>
  <c r="C5" i="2" s="1"/>
  <c r="E5" i="2"/>
  <c r="F5" i="2" s="1"/>
  <c r="I5" i="2" l="1"/>
  <c r="G5" i="2"/>
  <c r="J5" i="2" l="1"/>
  <c r="K5" i="2" s="1"/>
  <c r="L5" i="2" s="1"/>
</calcChain>
</file>

<file path=xl/sharedStrings.xml><?xml version="1.0" encoding="utf-8"?>
<sst xmlns="http://schemas.openxmlformats.org/spreadsheetml/2006/main" count="68" uniqueCount="48">
  <si>
    <t>VAT</t>
  </si>
  <si>
    <t xml:space="preserve">Enterprise Revenue  </t>
  </si>
  <si>
    <t>Enterprise Income Tax (5%)</t>
  </si>
  <si>
    <t xml:space="preserve">Total Taxes  </t>
  </si>
  <si>
    <t>(50%*10%)</t>
  </si>
  <si>
    <t>a</t>
  </si>
  <si>
    <t>d=c*(50%*10%)</t>
  </si>
  <si>
    <t>e=(c-d)</t>
  </si>
  <si>
    <t>f=e*5%</t>
  </si>
  <si>
    <t>g=d+f</t>
  </si>
  <si>
    <t>h=c-g</t>
  </si>
  <si>
    <t>c</t>
  </si>
  <si>
    <t>Gross amount</t>
  </si>
  <si>
    <t>Net amount</t>
  </si>
  <si>
    <t>b=a/(1-5%)</t>
  </si>
  <si>
    <t>c=b*5%</t>
  </si>
  <si>
    <t xml:space="preserve">NET = </t>
  </si>
  <si>
    <t>In detail</t>
  </si>
  <si>
    <t>NET</t>
  </si>
  <si>
    <t>FCT</t>
  </si>
  <si>
    <t>GROSS</t>
  </si>
  <si>
    <t>GROSS TNDN</t>
  </si>
  <si>
    <t>TNDN</t>
  </si>
  <si>
    <t>GROSS VAT</t>
  </si>
  <si>
    <t>Gross</t>
  </si>
  <si>
    <t xml:space="preserve">GROSS = </t>
  </si>
  <si>
    <t>CIT</t>
  </si>
  <si>
    <t>d=b/(1-5%)</t>
  </si>
  <si>
    <t>e=d*(50%*10%)</t>
  </si>
  <si>
    <t>Gross Amount</t>
  </si>
  <si>
    <t>f=c+e</t>
  </si>
  <si>
    <t>g=a+f</t>
  </si>
  <si>
    <t>Revenue subject to VAT</t>
  </si>
  <si>
    <t>PIT (10%)</t>
  </si>
  <si>
    <t>Net payment (after deduct PIT10%)</t>
  </si>
  <si>
    <t>b</t>
  </si>
  <si>
    <t>c=a*b</t>
  </si>
  <si>
    <t>d=c*10%</t>
  </si>
  <si>
    <t>e=c-d</t>
  </si>
  <si>
    <t>quant. (Day/ hours)</t>
  </si>
  <si>
    <t>Unit rate (USD)</t>
  </si>
  <si>
    <t>Cá nhân không cư trú</t>
  </si>
  <si>
    <t>PIT (20%)</t>
  </si>
  <si>
    <t>d=c*20%</t>
  </si>
  <si>
    <t xml:space="preserve">Cá nhân cư trú (nếu là ng VN thì bắt buộc phải ký hợp đòng bằng VND) </t>
  </si>
  <si>
    <t xml:space="preserve">Gross amount </t>
  </si>
  <si>
    <t xml:space="preserve">Total amount after Tax Deduction </t>
  </si>
  <si>
    <t>Foreign Contractor Taxes (FCT)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</si>
</sst>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D0D0D"/>
      <name val="Arial"/>
      <family val="2"/>
    </font>
    <font>
      <sz val="10"/>
      <color rgb="FF0D0D0D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3" borderId="0" xfId="0" applyFont="1" applyFill="1" applyProtection="1"/>
    <xf numFmtId="164" fontId="0" fillId="0" borderId="0" xfId="1" applyNumberFormat="1" applyFont="1" applyProtection="1"/>
    <xf numFmtId="164" fontId="0" fillId="0" borderId="0" xfId="1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9" fontId="0" fillId="0" borderId="0" xfId="1" applyNumberFormat="1" applyFont="1" applyProtection="1">
      <protection locked="0"/>
    </xf>
    <xf numFmtId="164" fontId="6" fillId="4" borderId="1" xfId="1" applyNumberFormat="1" applyFont="1" applyFill="1" applyBorder="1" applyAlignment="1" applyProtection="1">
      <alignment horizontal="center"/>
    </xf>
    <xf numFmtId="164" fontId="3" fillId="4" borderId="1" xfId="1" applyNumberFormat="1" applyFont="1" applyFill="1" applyBorder="1" applyAlignment="1" applyProtection="1">
      <alignment horizontal="center"/>
    </xf>
    <xf numFmtId="164" fontId="3" fillId="0" borderId="0" xfId="1" applyNumberFormat="1" applyFont="1" applyProtection="1">
      <protection locked="0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3" fillId="5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" fontId="3" fillId="0" borderId="1" xfId="1" applyNumberFormat="1" applyFont="1" applyBorder="1" applyProtection="1"/>
    <xf numFmtId="4" fontId="0" fillId="0" borderId="1" xfId="1" applyNumberFormat="1" applyFont="1" applyBorder="1" applyProtection="1"/>
    <xf numFmtId="4" fontId="3" fillId="0" borderId="1" xfId="1" applyNumberFormat="1" applyFont="1" applyBorder="1" applyProtection="1">
      <protection locked="0"/>
    </xf>
    <xf numFmtId="4" fontId="0" fillId="0" borderId="1" xfId="1" applyNumberFormat="1" applyFont="1" applyBorder="1" applyProtection="1">
      <protection locked="0"/>
    </xf>
    <xf numFmtId="4" fontId="2" fillId="0" borderId="1" xfId="1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center"/>
      <protection locked="0"/>
    </xf>
    <xf numFmtId="9" fontId="0" fillId="0" borderId="1" xfId="1" applyNumberFormat="1" applyFont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0" xfId="1" applyFont="1"/>
    <xf numFmtId="0" fontId="3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/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166" fontId="0" fillId="0" borderId="0" xfId="0" applyNumberFormat="1"/>
    <xf numFmtId="44" fontId="5" fillId="0" borderId="1" xfId="2" applyFont="1" applyBorder="1" applyAlignment="1">
      <alignment horizontal="right" vertical="center" wrapText="1"/>
    </xf>
    <xf numFmtId="44" fontId="0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E6" sqref="E6"/>
    </sheetView>
  </sheetViews>
  <sheetFormatPr defaultRowHeight="14.5" x14ac:dyDescent="0.35"/>
  <cols>
    <col min="1" max="1" width="14.54296875" customWidth="1"/>
    <col min="2" max="2" width="21.26953125" customWidth="1"/>
    <col min="3" max="6" width="14.54296875" customWidth="1"/>
    <col min="7" max="7" width="15.81640625" customWidth="1"/>
  </cols>
  <sheetData>
    <row r="1" spans="1:7" ht="52.9" customHeight="1" x14ac:dyDescent="0.6">
      <c r="A1" s="26" t="s">
        <v>47</v>
      </c>
    </row>
    <row r="2" spans="1:7" ht="42.5" customHeight="1" x14ac:dyDescent="0.35">
      <c r="A2" s="39" t="s">
        <v>45</v>
      </c>
      <c r="B2" s="32" t="s">
        <v>0</v>
      </c>
      <c r="C2" s="39" t="s">
        <v>1</v>
      </c>
      <c r="D2" s="39" t="s">
        <v>2</v>
      </c>
      <c r="E2" s="39" t="s">
        <v>3</v>
      </c>
      <c r="F2" s="39" t="s">
        <v>46</v>
      </c>
    </row>
    <row r="3" spans="1:7" ht="18" customHeight="1" x14ac:dyDescent="0.35">
      <c r="A3" s="39"/>
      <c r="B3" s="32" t="s">
        <v>4</v>
      </c>
      <c r="C3" s="39"/>
      <c r="D3" s="39"/>
      <c r="E3" s="39"/>
      <c r="F3" s="39"/>
    </row>
    <row r="4" spans="1:7" ht="31" customHeight="1" x14ac:dyDescent="0.35">
      <c r="A4" s="1" t="s">
        <v>11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</row>
    <row r="5" spans="1:7" s="36" customFormat="1" ht="31" customHeight="1" x14ac:dyDescent="0.35">
      <c r="A5" s="34"/>
      <c r="B5" s="35">
        <f>ROUND(A5*(50%*10%),2)</f>
        <v>0</v>
      </c>
      <c r="C5" s="34">
        <f>A5-B5</f>
        <v>0</v>
      </c>
      <c r="D5" s="34">
        <f>ROUND(C5*5%,2)</f>
        <v>0</v>
      </c>
      <c r="E5" s="35">
        <f>D5+B5</f>
        <v>0</v>
      </c>
      <c r="F5" s="34">
        <f>A5-E5</f>
        <v>0</v>
      </c>
    </row>
    <row r="6" spans="1:7" ht="15.5" customHeight="1" x14ac:dyDescent="0.35">
      <c r="A6" s="33"/>
    </row>
    <row r="7" spans="1:7" ht="15.5" customHeight="1" x14ac:dyDescent="0.35">
      <c r="A7" s="33"/>
      <c r="C7" s="33"/>
    </row>
    <row r="8" spans="1:7" ht="15.5" customHeight="1" x14ac:dyDescent="0.35"/>
    <row r="9" spans="1:7" ht="43.5" customHeight="1" x14ac:dyDescent="0.35">
      <c r="A9" s="39" t="s">
        <v>13</v>
      </c>
      <c r="B9" s="39" t="s">
        <v>1</v>
      </c>
      <c r="C9" s="39" t="s">
        <v>2</v>
      </c>
      <c r="D9" s="40" t="s">
        <v>32</v>
      </c>
      <c r="E9" s="32" t="s">
        <v>0</v>
      </c>
      <c r="F9" s="39" t="s">
        <v>3</v>
      </c>
      <c r="G9" s="39" t="s">
        <v>29</v>
      </c>
    </row>
    <row r="10" spans="1:7" ht="21" customHeight="1" x14ac:dyDescent="0.35">
      <c r="A10" s="39"/>
      <c r="B10" s="39"/>
      <c r="C10" s="39"/>
      <c r="D10" s="41"/>
      <c r="E10" s="32" t="s">
        <v>4</v>
      </c>
      <c r="F10" s="39"/>
      <c r="G10" s="39"/>
    </row>
    <row r="11" spans="1:7" ht="31.5" customHeight="1" x14ac:dyDescent="0.35">
      <c r="A11" s="1" t="s">
        <v>5</v>
      </c>
      <c r="B11" s="1" t="s">
        <v>14</v>
      </c>
      <c r="C11" s="1" t="s">
        <v>15</v>
      </c>
      <c r="D11" s="1" t="s">
        <v>27</v>
      </c>
      <c r="E11" s="1" t="s">
        <v>28</v>
      </c>
      <c r="F11" s="1" t="s">
        <v>30</v>
      </c>
      <c r="G11" s="1" t="s">
        <v>31</v>
      </c>
    </row>
    <row r="12" spans="1:7" s="38" customFormat="1" ht="31.5" customHeight="1" x14ac:dyDescent="0.35">
      <c r="A12" s="37"/>
      <c r="B12" s="37">
        <f>ROUND(A12/(1-5%),2)</f>
        <v>0</v>
      </c>
      <c r="C12" s="37">
        <f>ROUND(B12*5%,2)</f>
        <v>0</v>
      </c>
      <c r="D12" s="37">
        <f>B12/(1-5%)</f>
        <v>0</v>
      </c>
      <c r="E12" s="37">
        <f>ROUND(D12*(5%),2)</f>
        <v>0</v>
      </c>
      <c r="F12" s="37">
        <f>E12+C12</f>
        <v>0</v>
      </c>
      <c r="G12" s="37">
        <f>F12+A12</f>
        <v>0</v>
      </c>
    </row>
    <row r="13" spans="1:7" ht="28.5" customHeight="1" x14ac:dyDescent="0.35">
      <c r="A13" s="22"/>
      <c r="B13" s="22"/>
      <c r="C13" s="22"/>
      <c r="D13" s="22"/>
      <c r="E13" s="22"/>
      <c r="F13" s="22"/>
      <c r="G13" s="22"/>
    </row>
    <row r="14" spans="1:7" x14ac:dyDescent="0.35">
      <c r="E14" s="23"/>
    </row>
    <row r="16" spans="1:7" hidden="1" x14ac:dyDescent="0.35">
      <c r="A16" s="25" t="s">
        <v>44</v>
      </c>
    </row>
    <row r="17" spans="1:5" hidden="1" x14ac:dyDescent="0.35"/>
    <row r="18" spans="1:5" s="28" customFormat="1" ht="43.5" hidden="1" x14ac:dyDescent="0.35">
      <c r="A18" s="27" t="s">
        <v>39</v>
      </c>
      <c r="B18" s="27" t="s">
        <v>40</v>
      </c>
      <c r="C18" s="27" t="s">
        <v>12</v>
      </c>
      <c r="D18" s="27" t="s">
        <v>33</v>
      </c>
      <c r="E18" s="27" t="s">
        <v>34</v>
      </c>
    </row>
    <row r="19" spans="1:5" s="30" customFormat="1" ht="25.15" hidden="1" customHeight="1" x14ac:dyDescent="0.35">
      <c r="A19" s="29" t="s">
        <v>5</v>
      </c>
      <c r="B19" s="29" t="s">
        <v>35</v>
      </c>
      <c r="C19" s="29" t="s">
        <v>36</v>
      </c>
      <c r="D19" s="29" t="s">
        <v>37</v>
      </c>
      <c r="E19" s="29" t="s">
        <v>38</v>
      </c>
    </row>
    <row r="20" spans="1:5" s="24" customFormat="1" ht="31.9" hidden="1" customHeight="1" x14ac:dyDescent="0.35">
      <c r="A20" s="31">
        <v>20</v>
      </c>
      <c r="B20" s="31">
        <v>120</v>
      </c>
      <c r="C20" s="31">
        <f>A20*B20</f>
        <v>2400</v>
      </c>
      <c r="D20" s="31">
        <f>C20*10%</f>
        <v>240</v>
      </c>
      <c r="E20" s="31">
        <f>C20-D20</f>
        <v>2160</v>
      </c>
    </row>
    <row r="21" spans="1:5" hidden="1" x14ac:dyDescent="0.35"/>
    <row r="22" spans="1:5" hidden="1" x14ac:dyDescent="0.35">
      <c r="A22" s="25" t="s">
        <v>41</v>
      </c>
    </row>
    <row r="23" spans="1:5" hidden="1" x14ac:dyDescent="0.35"/>
    <row r="24" spans="1:5" ht="43.5" hidden="1" x14ac:dyDescent="0.35">
      <c r="A24" s="27" t="s">
        <v>39</v>
      </c>
      <c r="B24" s="27" t="s">
        <v>40</v>
      </c>
      <c r="C24" s="27" t="s">
        <v>12</v>
      </c>
      <c r="D24" s="27" t="s">
        <v>42</v>
      </c>
      <c r="E24" s="27" t="s">
        <v>34</v>
      </c>
    </row>
    <row r="25" spans="1:5" hidden="1" x14ac:dyDescent="0.35">
      <c r="A25" s="29" t="s">
        <v>5</v>
      </c>
      <c r="B25" s="29" t="s">
        <v>35</v>
      </c>
      <c r="C25" s="29" t="s">
        <v>36</v>
      </c>
      <c r="D25" s="29" t="s">
        <v>43</v>
      </c>
      <c r="E25" s="29" t="s">
        <v>38</v>
      </c>
    </row>
    <row r="26" spans="1:5" ht="21.65" hidden="1" customHeight="1" x14ac:dyDescent="0.35">
      <c r="A26" s="31">
        <v>20</v>
      </c>
      <c r="B26" s="31">
        <v>120</v>
      </c>
      <c r="C26" s="31">
        <f>A26*B26</f>
        <v>2400</v>
      </c>
      <c r="D26" s="31">
        <f>C26*20%</f>
        <v>480</v>
      </c>
      <c r="E26" s="31">
        <f>C26-D26</f>
        <v>1920</v>
      </c>
    </row>
    <row r="27" spans="1:5" hidden="1" x14ac:dyDescent="0.35"/>
  </sheetData>
  <mergeCells count="11">
    <mergeCell ref="G9:G10"/>
    <mergeCell ref="A2:A3"/>
    <mergeCell ref="C2:C3"/>
    <mergeCell ref="D2:D3"/>
    <mergeCell ref="E2:E3"/>
    <mergeCell ref="F2:F3"/>
    <mergeCell ref="A9:A10"/>
    <mergeCell ref="B9:B10"/>
    <mergeCell ref="C9:C10"/>
    <mergeCell ref="D9:D10"/>
    <mergeCell ref="F9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L15" sqref="L15"/>
    </sheetView>
  </sheetViews>
  <sheetFormatPr defaultColWidth="9.1796875" defaultRowHeight="14.5" x14ac:dyDescent="0.35"/>
  <cols>
    <col min="1" max="1" width="18.453125" style="6" customWidth="1"/>
    <col min="2" max="2" width="13.7265625" style="3" bestFit="1" customWidth="1"/>
    <col min="3" max="3" width="12.453125" style="3" bestFit="1" customWidth="1"/>
    <col min="4" max="4" width="13.7265625" style="3" bestFit="1" customWidth="1"/>
    <col min="5" max="5" width="8" style="4" bestFit="1" customWidth="1"/>
    <col min="6" max="6" width="13.7265625" style="4" bestFit="1" customWidth="1"/>
    <col min="7" max="7" width="14" style="4" bestFit="1" customWidth="1"/>
    <col min="8" max="8" width="12.453125" style="4" bestFit="1" customWidth="1"/>
    <col min="9" max="9" width="13.54296875" style="4" bestFit="1" customWidth="1"/>
    <col min="10" max="10" width="12.7265625" style="4" bestFit="1" customWidth="1"/>
    <col min="11" max="11" width="12.453125" style="4" bestFit="1" customWidth="1"/>
    <col min="12" max="12" width="13.7265625" style="5" bestFit="1" customWidth="1"/>
    <col min="13" max="13" width="8.7265625" style="5" customWidth="1"/>
    <col min="14" max="16384" width="9.1796875" style="5"/>
  </cols>
  <sheetData>
    <row r="2" spans="1:12" x14ac:dyDescent="0.35">
      <c r="A2" s="2" t="s">
        <v>16</v>
      </c>
    </row>
    <row r="3" spans="1:12" x14ac:dyDescent="0.35">
      <c r="F3" s="4" t="s">
        <v>17</v>
      </c>
      <c r="H3" s="7">
        <v>0.05</v>
      </c>
      <c r="J3" s="7">
        <v>0.05</v>
      </c>
    </row>
    <row r="4" spans="1:12" s="13" customFormat="1" x14ac:dyDescent="0.35">
      <c r="A4" s="8" t="s">
        <v>18</v>
      </c>
      <c r="B4" s="9" t="s">
        <v>19</v>
      </c>
      <c r="C4" s="9" t="s">
        <v>20</v>
      </c>
      <c r="D4" s="10"/>
      <c r="E4" s="11"/>
      <c r="F4" s="12" t="s">
        <v>21</v>
      </c>
      <c r="G4" s="12" t="s">
        <v>22</v>
      </c>
      <c r="H4" s="12" t="s">
        <v>23</v>
      </c>
      <c r="I4" s="12" t="s">
        <v>0</v>
      </c>
      <c r="J4" s="12" t="s">
        <v>19</v>
      </c>
      <c r="K4" s="12" t="s">
        <v>24</v>
      </c>
    </row>
    <row r="5" spans="1:12" x14ac:dyDescent="0.35">
      <c r="A5" s="14">
        <v>6000</v>
      </c>
      <c r="B5" s="15">
        <f>((A5/(95%*95%)-A5))</f>
        <v>648.19944598337952</v>
      </c>
      <c r="C5" s="14">
        <f>+A5+B5</f>
        <v>6648.1994459833795</v>
      </c>
      <c r="D5" s="4"/>
      <c r="E5" s="16">
        <f>+A5</f>
        <v>6000</v>
      </c>
      <c r="F5" s="17">
        <f>E5/95%</f>
        <v>6315.7894736842109</v>
      </c>
      <c r="G5" s="17">
        <f>+F5*H3</f>
        <v>315.78947368421058</v>
      </c>
      <c r="H5" s="17">
        <f>+F5/95%</f>
        <v>6648.1994459833804</v>
      </c>
      <c r="I5" s="17">
        <f>+H5*J3</f>
        <v>332.40997229916906</v>
      </c>
      <c r="J5" s="18">
        <f>+I5+G5</f>
        <v>648.19944598337963</v>
      </c>
      <c r="K5" s="19">
        <f>+J5+E5</f>
        <v>6648.1994459833795</v>
      </c>
      <c r="L5" s="5" t="b">
        <f>K5=C5</f>
        <v>1</v>
      </c>
    </row>
    <row r="9" spans="1:12" x14ac:dyDescent="0.35">
      <c r="A9" s="2" t="s">
        <v>25</v>
      </c>
    </row>
    <row r="11" spans="1:12" x14ac:dyDescent="0.35">
      <c r="A11" s="8" t="s">
        <v>20</v>
      </c>
      <c r="B11" s="9" t="s">
        <v>0</v>
      </c>
      <c r="C11" s="9" t="s">
        <v>26</v>
      </c>
      <c r="D11" s="20" t="s">
        <v>19</v>
      </c>
      <c r="E11" s="20" t="s">
        <v>18</v>
      </c>
      <c r="F11" s="5"/>
    </row>
    <row r="12" spans="1:12" x14ac:dyDescent="0.35">
      <c r="A12" s="15"/>
      <c r="B12" s="21">
        <v>0.05</v>
      </c>
      <c r="C12" s="21">
        <v>0.05</v>
      </c>
      <c r="D12" s="17"/>
      <c r="E12" s="17"/>
      <c r="F12" s="5"/>
    </row>
    <row r="13" spans="1:12" x14ac:dyDescent="0.35">
      <c r="A13" s="15">
        <v>6500</v>
      </c>
      <c r="B13" s="15">
        <f>+A13*B12</f>
        <v>325</v>
      </c>
      <c r="C13" s="15">
        <f>(A13-B13)*C12</f>
        <v>308.75</v>
      </c>
      <c r="D13" s="17">
        <f>+B13+C13</f>
        <v>633.75</v>
      </c>
      <c r="E13" s="17">
        <f>+A13-D13</f>
        <v>5866.25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Foreign contractor tax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Chi.NguyenHuyen</dc:creator>
  <cp:lastModifiedBy>Anh Ha Huy</cp:lastModifiedBy>
  <cp:lastPrinted>2020-05-12T08:11:03Z</cp:lastPrinted>
  <dcterms:created xsi:type="dcterms:W3CDTF">2019-11-13T06:31:41Z</dcterms:created>
  <dcterms:modified xsi:type="dcterms:W3CDTF">2021-05-14T02:46:59Z</dcterms:modified>
</cp:coreProperties>
</file>